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1. VAN PHONG SO\3. CONG TAC CCHC\2022\RA SOAT TTHC\RA SOAT, DON GIAN HOA TTHC\Phong KTATMT\"/>
    </mc:Choice>
  </mc:AlternateContent>
  <bookViews>
    <workbookView xWindow="0" yWindow="0" windowWidth="20490" windowHeight="7830"/>
  </bookViews>
  <sheets>
    <sheet name="TCĐT" sheetId="1" r:id="rId1"/>
  </sheets>
  <calcPr calcId="162913"/>
</workbook>
</file>

<file path=xl/calcChain.xml><?xml version="1.0" encoding="utf-8"?>
<calcChain xmlns="http://schemas.openxmlformats.org/spreadsheetml/2006/main">
  <c r="J13" i="1" l="1"/>
  <c r="J28" i="1"/>
  <c r="J29" i="1"/>
  <c r="J26" i="1"/>
  <c r="J27" i="1"/>
  <c r="J14" i="1" l="1"/>
  <c r="K14" i="1" s="1"/>
  <c r="J15" i="1"/>
  <c r="K15" i="1"/>
  <c r="J16" i="1"/>
  <c r="K16" i="1" s="1"/>
  <c r="K26" i="1"/>
  <c r="K27" i="1"/>
  <c r="K28" i="1"/>
  <c r="K29" i="1"/>
  <c r="K30" i="1" l="1"/>
  <c r="K61" i="1" s="1"/>
  <c r="K13" i="1"/>
  <c r="K17" i="1" s="1"/>
  <c r="K60" i="1" s="1"/>
  <c r="L63" i="1" l="1"/>
  <c r="K62" i="1"/>
  <c r="L62" i="1" s="1"/>
</calcChain>
</file>

<file path=xl/sharedStrings.xml><?xml version="1.0" encoding="utf-8"?>
<sst xmlns="http://schemas.openxmlformats.org/spreadsheetml/2006/main" count="62" uniqueCount="36">
  <si>
    <t>Phụ lục IV</t>
  </si>
  <si>
    <t>BIỂU MẪU TÍNH CHI PHÍ TUÂN THỦ THỦ TỤC HÀNH CHÍNH (BIỂU MẪU 03)</t>
  </si>
  <si>
    <t>(Ban hành kèm theo Thông tư số 02 /2017/TT-VPCP ngày 31 tháng 10 năm 2017 của Bộ Trưởng, chủ nhiệm Văn phòng Chính phủ)</t>
  </si>
  <si>
    <t>CHI PHÍ TUÂN THỦ THỦ TỤC HÀNH CHÍNH</t>
  </si>
  <si>
    <t>I.</t>
  </si>
  <si>
    <t>STT</t>
  </si>
  <si>
    <t>Các công việc 
khi thực hiện TTHC</t>
  </si>
  <si>
    <t>Các hoạt động/ cách thức thực hiện cụ thể</t>
  </si>
  <si>
    <r>
      <rPr>
        <b/>
        <sz val="12"/>
        <color indexed="8"/>
        <rFont val="Times New Roman"/>
        <family val="1"/>
      </rPr>
      <t xml:space="preserve">Thời gian thực hiện </t>
    </r>
    <r>
      <rPr>
        <sz val="12"/>
        <color indexed="8"/>
        <rFont val="Times New Roman"/>
        <family val="1"/>
      </rPr>
      <t>(giờ)</t>
    </r>
  </si>
  <si>
    <r>
      <rPr>
        <b/>
        <sz val="12"/>
        <color indexed="8"/>
        <rFont val="Times New Roman"/>
        <family val="1"/>
      </rPr>
      <t>Mức TNBQ/ 01 giờ làm việc</t>
    </r>
    <r>
      <rPr>
        <sz val="12"/>
        <color indexed="8"/>
        <rFont val="Times New Roman"/>
        <family val="1"/>
      </rPr>
      <t xml:space="preserve"> (đồng)</t>
    </r>
  </si>
  <si>
    <r>
      <rPr>
        <b/>
        <sz val="12"/>
        <color indexed="8"/>
        <rFont val="Times New Roman"/>
        <family val="1"/>
      </rPr>
      <t xml:space="preserve">Mức chi phí thuê tư vấn, dịch vụ </t>
    </r>
    <r>
      <rPr>
        <sz val="12"/>
        <color indexed="8"/>
        <rFont val="Times New Roman"/>
        <family val="1"/>
      </rPr>
      <t>(đồng)</t>
    </r>
  </si>
  <si>
    <r>
      <rPr>
        <b/>
        <sz val="12"/>
        <color indexed="8"/>
        <rFont val="Times New Roman"/>
        <family val="1"/>
      </rPr>
      <t xml:space="preserve">Mức phí, lệ phí, chi phí khác </t>
    </r>
    <r>
      <rPr>
        <sz val="12"/>
        <color indexed="8"/>
        <rFont val="Times New Roman"/>
        <family val="1"/>
      </rPr>
      <t>(đồng)</t>
    </r>
  </si>
  <si>
    <t>Số lần thực hiện/ 01 năm</t>
  </si>
  <si>
    <t>Số lượng đối tượng tuân thủ/01 năm</t>
  </si>
  <si>
    <r>
      <rPr>
        <b/>
        <sz val="12"/>
        <color indexed="8"/>
        <rFont val="Times New Roman"/>
        <family val="1"/>
      </rPr>
      <t xml:space="preserve">Chi phí thực hiện TTHC </t>
    </r>
    <r>
      <rPr>
        <sz val="12"/>
        <color indexed="8"/>
        <rFont val="Times New Roman"/>
        <family val="1"/>
      </rPr>
      <t>(đồng)</t>
    </r>
  </si>
  <si>
    <r>
      <rPr>
        <b/>
        <sz val="12"/>
        <color indexed="8"/>
        <rFont val="Times New Roman"/>
        <family val="1"/>
      </rPr>
      <t xml:space="preserve">Tổng chi phí thực hiện TTHC/
01 năm </t>
    </r>
    <r>
      <rPr>
        <sz val="12"/>
        <color indexed="8"/>
        <rFont val="Times New Roman"/>
        <family val="1"/>
      </rPr>
      <t>(đồng)</t>
    </r>
  </si>
  <si>
    <t>Ghi chú</t>
  </si>
  <si>
    <t>Chuẩn bị hồ sơ</t>
  </si>
  <si>
    <t>1.1</t>
  </si>
  <si>
    <t>Tìm hiểu về thủ tục</t>
  </si>
  <si>
    <t>1.2</t>
  </si>
  <si>
    <t>Nộp hồ sơ</t>
  </si>
  <si>
    <t>Thời gian đi nộp hồ sơ và chờ nhận phiếu hẹn trả kết quả</t>
  </si>
  <si>
    <t>Nhận kết quả</t>
  </si>
  <si>
    <t>Thời gian đi nhận kết quả</t>
  </si>
  <si>
    <t>TỔNG</t>
  </si>
  <si>
    <t>II.</t>
  </si>
  <si>
    <t>III.</t>
  </si>
  <si>
    <t xml:space="preserve">SO SÁNH CHI PHÍ </t>
  </si>
  <si>
    <t>Lĩnh vực: Lưu thông hàng hóa trong nước
TTHC: Cấp Giấy chứng nhận cửa hàng đủ điều kiện bán lẻ xăng dầu</t>
  </si>
  <si>
    <r>
      <rPr>
        <sz val="13"/>
        <color indexed="8"/>
        <rFont val="Times New Roman"/>
        <family val="1"/>
      </rPr>
      <t>UBND TỈNH TÂY NINH</t>
    </r>
    <r>
      <rPr>
        <b/>
        <sz val="13"/>
        <color indexed="8"/>
        <rFont val="Times New Roman"/>
        <family val="1"/>
      </rPr>
      <t xml:space="preserve">
SỞ CÔNG THƯƠNG</t>
    </r>
  </si>
  <si>
    <t>CHI PHÍ THỰC HIỆN TTHC HIỆN TẠI</t>
  </si>
  <si>
    <t>Nghiên cứu các quy định có liên quan, cách thức thực hiện hồ sơ, …</t>
  </si>
  <si>
    <t>Bao gồm: soạn thảo mẫu đơn, công chứng, in ấn tài liệu có liên quan…</t>
  </si>
  <si>
    <t>Thu nhập bình quân 01 người trong 01 giờ làm việc năm 2021</t>
  </si>
  <si>
    <t>CHI PHÍ  THỰC HIỆN TTHC SAU ĐƠN GIẢN HÓA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</si>
</sst>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;[Red]0.0"/>
    <numFmt numFmtId="166" formatCode="0.0%"/>
  </numFmts>
  <fonts count="16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</font>
    <font>
      <sz val="10"/>
      <color indexed="8"/>
      <name val="Tahoma"/>
      <family val="2"/>
    </font>
    <font>
      <b/>
      <sz val="14"/>
      <color indexed="8"/>
      <name val="Times New Roman"/>
      <family val="1"/>
    </font>
    <font>
      <b/>
      <sz val="13"/>
      <color indexed="8"/>
      <name val="Times New Roman"/>
      <family val="1"/>
    </font>
    <font>
      <i/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3"/>
      <color indexed="8"/>
      <name val="Times New Roman"/>
      <family val="1"/>
    </font>
    <font>
      <sz val="12"/>
      <color indexed="10"/>
      <name val="Times New Roman"/>
      <family val="1"/>
    </font>
    <font>
      <sz val="12"/>
      <color indexed="9"/>
      <name val="Times New Roman"/>
      <family val="1"/>
    </font>
    <font>
      <sz val="12"/>
      <color rgb="FF000000"/>
      <name val="Times New Roman"/>
      <family val="1"/>
    </font>
    <font>
      <sz val="9"/>
      <color indexed="8"/>
      <name val="Times New Roman"/>
      <family val="1"/>
    </font>
    <font>
      <sz val="14"/>
      <color indexed="8"/>
      <name val="Times New Roman"/>
      <family val="1"/>
    </font>
    <font>
      <sz val="13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164" fontId="2" fillId="0" borderId="0" xfId="0" applyNumberFormat="1" applyFont="1" applyFill="1" applyAlignment="1" applyProtection="1">
      <alignment horizontal="center" vertical="center"/>
      <protection locked="0"/>
    </xf>
    <xf numFmtId="3" fontId="2" fillId="0" borderId="0" xfId="0" applyNumberFormat="1" applyFont="1" applyFill="1" applyAlignment="1" applyProtection="1">
      <alignment vertical="center"/>
      <protection locked="0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 applyProtection="1">
      <alignment vertical="center" wrapText="1"/>
      <protection locked="0"/>
    </xf>
    <xf numFmtId="0" fontId="1" fillId="0" borderId="5" xfId="0" applyFont="1" applyFill="1" applyBorder="1" applyAlignment="1" applyProtection="1">
      <alignment vertical="center" wrapText="1"/>
      <protection locked="0"/>
    </xf>
    <xf numFmtId="165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5" xfId="0" applyNumberFormat="1" applyFont="1" applyFill="1" applyBorder="1" applyAlignment="1" applyProtection="1">
      <alignment vertical="center"/>
      <protection locked="0"/>
    </xf>
    <xf numFmtId="3" fontId="1" fillId="0" borderId="5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center" wrapText="1"/>
    </xf>
    <xf numFmtId="165" fontId="8" fillId="0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165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7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165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164" fontId="1" fillId="0" borderId="0" xfId="0" applyNumberFormat="1" applyFont="1" applyFill="1" applyAlignment="1" applyProtection="1">
      <alignment horizontal="center" vertical="center"/>
      <protection locked="0"/>
    </xf>
    <xf numFmtId="3" fontId="1" fillId="0" borderId="0" xfId="0" applyNumberFormat="1" applyFont="1" applyFill="1" applyAlignment="1" applyProtection="1">
      <alignment vertical="center"/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164" fontId="6" fillId="0" borderId="2" xfId="0" applyNumberFormat="1" applyFont="1" applyFill="1" applyBorder="1" applyAlignment="1" applyProtection="1">
      <alignment horizontal="center" vertical="center" wrapText="1"/>
    </xf>
    <xf numFmtId="164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5" xfId="0" applyNumberFormat="1" applyFont="1" applyFill="1" applyBorder="1" applyAlignment="1" applyProtection="1">
      <alignment horizontal="right" vertical="center" wrapText="1"/>
    </xf>
    <xf numFmtId="3" fontId="1" fillId="0" borderId="9" xfId="0" applyNumberFormat="1" applyFont="1" applyFill="1" applyBorder="1" applyAlignment="1" applyProtection="1">
      <alignment horizontal="left" vertical="center" wrapText="1"/>
      <protection locked="0"/>
    </xf>
    <xf numFmtId="3" fontId="6" fillId="0" borderId="7" xfId="0" applyNumberFormat="1" applyFont="1" applyFill="1" applyBorder="1" applyAlignment="1" applyProtection="1">
      <alignment horizontal="right" vertical="center" wrapText="1"/>
    </xf>
    <xf numFmtId="3" fontId="6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Fill="1" applyProtection="1">
      <protection locked="0"/>
    </xf>
    <xf numFmtId="0" fontId="11" fillId="0" borderId="0" xfId="0" applyFont="1" applyFill="1" applyProtection="1"/>
    <xf numFmtId="3" fontId="11" fillId="0" borderId="0" xfId="0" applyNumberFormat="1" applyFont="1" applyFill="1" applyProtection="1"/>
    <xf numFmtId="166" fontId="11" fillId="0" borderId="0" xfId="0" applyNumberFormat="1" applyFont="1" applyFill="1" applyProtection="1"/>
    <xf numFmtId="0" fontId="6" fillId="0" borderId="0" xfId="0" applyFont="1" applyFill="1" applyAlignment="1" applyProtection="1">
      <alignment vertical="center"/>
      <protection locked="0"/>
    </xf>
    <xf numFmtId="3" fontId="6" fillId="0" borderId="0" xfId="0" applyNumberFormat="1" applyFont="1" applyFill="1" applyAlignment="1" applyProtection="1">
      <alignment vertical="center"/>
      <protection locked="0"/>
    </xf>
    <xf numFmtId="3" fontId="6" fillId="0" borderId="0" xfId="0" applyNumberFormat="1" applyFont="1" applyFill="1" applyAlignment="1" applyProtection="1">
      <alignment horizontal="center" vertical="center"/>
      <protection locked="0"/>
    </xf>
    <xf numFmtId="0" fontId="1" fillId="0" borderId="4" xfId="0" quotePrefix="1" applyFont="1" applyFill="1" applyBorder="1" applyAlignment="1" applyProtection="1">
      <alignment horizontal="center" vertical="center" wrapText="1"/>
      <protection locked="0"/>
    </xf>
    <xf numFmtId="3" fontId="13" fillId="0" borderId="9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6" fillId="0" borderId="11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14" fillId="0" borderId="0" xfId="0" applyFont="1" applyFill="1" applyAlignment="1" applyProtection="1">
      <alignment horizontal="center" vertical="top" wrapText="1"/>
      <protection locked="0"/>
    </xf>
    <xf numFmtId="0" fontId="3" fillId="0" borderId="0" xfId="0" applyFont="1" applyFill="1" applyAlignment="1" applyProtection="1">
      <alignment horizontal="center" vertical="top" wrapText="1"/>
      <protection locked="0"/>
    </xf>
    <xf numFmtId="0" fontId="9" fillId="0" borderId="0" xfId="0" applyFont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horizontal="center" vertical="top" wrapText="1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3" fontId="6" fillId="0" borderId="13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14" xfId="0" applyNumberFormat="1" applyFont="1" applyFill="1" applyBorder="1" applyAlignment="1" applyProtection="1">
      <alignment horizontal="right" vertical="center" wrapText="1"/>
    </xf>
    <xf numFmtId="3" fontId="6" fillId="0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3" xfId="0" applyNumberFormat="1" applyFont="1" applyFill="1" applyBorder="1" applyAlignment="1" applyProtection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vi-VN"/>
              <a:t>Chi phí tuân thủ TTHC hiện tại và sau đơn giản hóa </a:t>
            </a:r>
          </a:p>
        </c:rich>
      </c:tx>
      <c:layout>
        <c:manualLayout>
          <c:xMode val="edge"/>
          <c:yMode val="edge"/>
          <c:x val="0.28280565294301713"/>
          <c:y val="3.28067585301837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885599936839171"/>
          <c:y val="0.16180371352785147"/>
          <c:w val="0.71019986760517617"/>
          <c:h val="0.62334217506631251"/>
        </c:manualLayout>
      </c:layout>
      <c:barChart>
        <c:barDir val="col"/>
        <c:grouping val="clustered"/>
        <c:varyColors val="0"/>
        <c:ser>
          <c:idx val="0"/>
          <c:order val="0"/>
          <c:tx>
            <c:v>Chi phí hiện tại</c:v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B3AA-4F61-9632-E90325F5B44D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fld id="{D18990DF-92DD-4354-9B67-4B3562DF0C3D}" type="VALUE">
                      <a:rPr lang="en-US"/>
                      <a:pPr/>
                      <a:t>[VALUE]</a:t>
                    </a:fld>
                    <a:endParaRPr 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3AA-4F61-9632-E90325F5B44D}"/>
                </c:ext>
              </c:extLst>
            </c:dLbl>
            <c:spPr>
              <a:noFill/>
              <a:ln w="25400">
                <a:solidFill>
                  <a:srgbClr val="FFFFFF"/>
                </a:solidFill>
                <a:prstDash val="solid"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TCĐT!$K$17</c:f>
              <c:numCache>
                <c:formatCode>#,##0</c:formatCode>
                <c:ptCount val="1"/>
                <c:pt idx="0">
                  <c:v>96885600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AA-4F61-9632-E90325F5B44D}"/>
            </c:ext>
          </c:extLst>
        </c:ser>
        <c:ser>
          <c:idx val="1"/>
          <c:order val="1"/>
          <c:tx>
            <c:v>Chi phí sau ĐGH</c:v>
          </c:tx>
          <c:spPr>
            <a:solidFill>
              <a:schemeClr val="tx2">
                <a:lumMod val="40000"/>
                <a:lumOff val="6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2-B3AA-4F61-9632-E90325F5B44D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TCĐT!$K$30</c:f>
              <c:numCache>
                <c:formatCode>#,##0</c:formatCode>
                <c:ptCount val="1"/>
                <c:pt idx="0">
                  <c:v>58131360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AA-4F61-9632-E90325F5B4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224024"/>
        <c:axId val="1"/>
      </c:barChart>
      <c:catAx>
        <c:axId val="311224024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olid"/>
              <a:round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112240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0721791162965944"/>
          <c:y val="0.78463774059492564"/>
          <c:w val="0.70438045609262345"/>
          <c:h val="7.90127405949256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 cap="flat" cmpd="sng" algn="ctr">
      <a:noFill/>
      <a:prstDash val="solid"/>
      <a:round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Chi phí tuân thủ TTHC còn lại (màu </a:t>
            </a:r>
            <a:r>
              <a:rPr lang="en-US" sz="1400" b="1" i="0" u="none" strike="noStrike" baseline="0">
                <a:solidFill>
                  <a:srgbClr val="000000"/>
                </a:solidFill>
                <a:latin typeface="Cambria"/>
                <a:cs typeface="Times New Roman"/>
              </a:rPr>
              <a:t>đỏ</a:t>
            </a:r>
            <a:r>
              <a:rPr lang="en-US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) và Chi phí tuân thủ TTHC cắt giảm được (màu xanh) sau đơn giản hóa</a:t>
            </a:r>
            <a:r>
              <a:rPr lang="en-US" sz="1400" b="1" i="0" u="none" strike="noStrike" baseline="0">
                <a:solidFill>
                  <a:srgbClr val="000000"/>
                </a:solidFill>
                <a:latin typeface="Cambria"/>
                <a:cs typeface="Times New Roman"/>
              </a:rPr>
              <a:t> hoặc dự kiến sửa đổi, bổ sung</a:t>
            </a:r>
            <a:endParaRPr lang="en-US" sz="1400" b="1" i="0" u="none" strike="noStrike" baseline="0">
              <a:solidFill>
                <a:srgbClr val="000000"/>
              </a:solidFill>
              <a:latin typeface="Cambria"/>
            </a:endParaRPr>
          </a:p>
        </c:rich>
      </c:tx>
      <c:layout>
        <c:manualLayout>
          <c:xMode val="edge"/>
          <c:yMode val="edge"/>
          <c:x val="0.12581629851013149"/>
          <c:y val="6.05258751258243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0900280019531368"/>
          <c:y val="0.30466056458810981"/>
          <c:w val="0.37591285535571684"/>
          <c:h val="0.4408617581686764"/>
        </c:manualLayout>
      </c:layout>
      <c:pieChart>
        <c:varyColors val="1"/>
        <c:ser>
          <c:idx val="0"/>
          <c:order val="0"/>
          <c:tx>
            <c:strRef>
              <c:f>TCĐT!$L$62:$L$63</c:f>
              <c:strCache>
                <c:ptCount val="2"/>
                <c:pt idx="0">
                  <c:v>40.0%</c:v>
                </c:pt>
                <c:pt idx="1">
                  <c:v>60.0%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4011-4006-A32C-6E27FA5769EC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4011-4006-A32C-6E27FA5769EC}"/>
              </c:ext>
            </c:extLst>
          </c:dPt>
          <c:dLbls>
            <c:numFmt formatCode="#.0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3175">
                  <a:solidFill>
                    <a:srgbClr val="000000"/>
                  </a:solidFill>
                  <a:prstDash val="solid"/>
                </a:ln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TCĐT!$L$62:$L$63</c:f>
              <c:numCache>
                <c:formatCode>0.0%</c:formatCode>
                <c:ptCount val="2"/>
                <c:pt idx="0">
                  <c:v>0.4</c:v>
                </c:pt>
                <c:pt idx="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11-4006-A32C-6E27FA576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noFill/>
      <a:prstDash val="solid"/>
      <a:round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31</xdr:row>
      <xdr:rowOff>361950</xdr:rowOff>
    </xdr:from>
    <xdr:to>
      <xdr:col>10</xdr:col>
      <xdr:colOff>295275</xdr:colOff>
      <xdr:row>50</xdr:row>
      <xdr:rowOff>47625</xdr:rowOff>
    </xdr:to>
    <xdr:graphicFrame macro="">
      <xdr:nvGraphicFramePr>
        <xdr:cNvPr id="103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49</xdr:row>
      <xdr:rowOff>114300</xdr:rowOff>
    </xdr:from>
    <xdr:to>
      <xdr:col>10</xdr:col>
      <xdr:colOff>285750</xdr:colOff>
      <xdr:row>62</xdr:row>
      <xdr:rowOff>171450</xdr:rowOff>
    </xdr:to>
    <xdr:graphicFrame macro="">
      <xdr:nvGraphicFramePr>
        <xdr:cNvPr id="1040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114300</xdr:colOff>
      <xdr:row>3</xdr:row>
      <xdr:rowOff>19050</xdr:rowOff>
    </xdr:from>
    <xdr:to>
      <xdr:col>6</xdr:col>
      <xdr:colOff>190500</xdr:colOff>
      <xdr:row>3</xdr:row>
      <xdr:rowOff>19050</xdr:rowOff>
    </xdr:to>
    <xdr:cxnSp macro="">
      <xdr:nvCxnSpPr>
        <xdr:cNvPr id="1041" name="AutoShape 26"/>
        <xdr:cNvCxnSpPr>
          <a:cxnSpLocks noChangeShapeType="1"/>
        </xdr:cNvCxnSpPr>
      </xdr:nvCxnSpPr>
      <xdr:spPr bwMode="auto">
        <a:xfrm>
          <a:off x="3695700" y="762000"/>
          <a:ext cx="196215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1447800</xdr:colOff>
      <xdr:row>5</xdr:row>
      <xdr:rowOff>257175</xdr:rowOff>
    </xdr:from>
    <xdr:to>
      <xdr:col>2</xdr:col>
      <xdr:colOff>609600</xdr:colOff>
      <xdr:row>5</xdr:row>
      <xdr:rowOff>257175</xdr:rowOff>
    </xdr:to>
    <xdr:cxnSp macro="">
      <xdr:nvCxnSpPr>
        <xdr:cNvPr id="3" name="Straight Connector 2"/>
        <xdr:cNvCxnSpPr/>
      </xdr:nvCxnSpPr>
      <xdr:spPr>
        <a:xfrm>
          <a:off x="1905000" y="1362075"/>
          <a:ext cx="762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view="pageBreakPreview" topLeftCell="A30" zoomScaleNormal="90" workbookViewId="0">
      <selection activeCell="G30" sqref="G30"/>
    </sheetView>
  </sheetViews>
  <sheetFormatPr defaultRowHeight="20.100000000000001" customHeight="1" x14ac:dyDescent="0.25"/>
  <cols>
    <col min="1" max="1" width="6.85546875" style="4" customWidth="1"/>
    <col min="2" max="2" width="24" style="5" customWidth="1"/>
    <col min="3" max="3" width="22.85546875" style="5" customWidth="1"/>
    <col min="4" max="4" width="7.42578125" style="6" customWidth="1"/>
    <col min="5" max="5" width="8.140625" style="7" customWidth="1"/>
    <col min="6" max="6" width="12.7109375" style="5" customWidth="1"/>
    <col min="7" max="7" width="10.42578125" style="5" customWidth="1"/>
    <col min="8" max="8" width="7.42578125" style="4" customWidth="1"/>
    <col min="9" max="9" width="8" style="4" customWidth="1"/>
    <col min="10" max="10" width="12.140625" style="5" customWidth="1"/>
    <col min="11" max="11" width="14" style="5" customWidth="1"/>
    <col min="12" max="12" width="18" style="5" customWidth="1"/>
    <col min="13" max="16384" width="9.140625" style="8"/>
  </cols>
  <sheetData>
    <row r="1" spans="1:12" ht="20.100000000000001" customHeight="1" x14ac:dyDescent="0.3">
      <c r="B1" s="63" t="s">
        <v>0</v>
      </c>
      <c r="C1" s="63"/>
      <c r="D1" s="63"/>
      <c r="E1" s="63"/>
      <c r="F1" s="63"/>
      <c r="G1" s="63"/>
      <c r="H1" s="63"/>
      <c r="I1" s="63"/>
      <c r="J1" s="63"/>
      <c r="K1" s="63"/>
    </row>
    <row r="2" spans="1:12" ht="20.100000000000001" customHeight="1" x14ac:dyDescent="0.25">
      <c r="B2" s="64" t="s">
        <v>1</v>
      </c>
      <c r="C2" s="64"/>
      <c r="D2" s="64"/>
      <c r="E2" s="64"/>
      <c r="F2" s="64"/>
      <c r="G2" s="64"/>
      <c r="H2" s="64"/>
      <c r="I2" s="64"/>
      <c r="J2" s="64"/>
      <c r="K2" s="64"/>
    </row>
    <row r="3" spans="1:12" ht="20.100000000000001" customHeight="1" x14ac:dyDescent="0.25">
      <c r="B3" s="65" t="s">
        <v>2</v>
      </c>
      <c r="C3" s="65"/>
      <c r="D3" s="65"/>
      <c r="E3" s="65"/>
      <c r="F3" s="65"/>
      <c r="G3" s="65"/>
      <c r="H3" s="65"/>
      <c r="I3" s="65"/>
      <c r="J3" s="65"/>
      <c r="K3" s="65"/>
    </row>
    <row r="4" spans="1:12" ht="13.5" customHeight="1" x14ac:dyDescent="0.25">
      <c r="B4" s="9"/>
    </row>
    <row r="5" spans="1:12" ht="15" customHeight="1" x14ac:dyDescent="0.25">
      <c r="A5" s="69" t="s">
        <v>30</v>
      </c>
      <c r="B5" s="69"/>
      <c r="C5" s="69"/>
      <c r="D5" s="69"/>
      <c r="E5" s="69"/>
      <c r="I5" s="68"/>
      <c r="J5" s="68"/>
      <c r="K5" s="68"/>
      <c r="L5" s="43"/>
    </row>
    <row r="6" spans="1:12" ht="28.5" customHeight="1" x14ac:dyDescent="0.25">
      <c r="A6" s="69"/>
      <c r="B6" s="69"/>
      <c r="C6" s="69"/>
      <c r="D6" s="69"/>
      <c r="E6" s="69"/>
      <c r="I6" s="68"/>
      <c r="J6" s="68"/>
      <c r="K6" s="68"/>
      <c r="L6" s="43"/>
    </row>
    <row r="7" spans="1:12" ht="16.5" customHeight="1" x14ac:dyDescent="0.25">
      <c r="B7" s="64" t="s">
        <v>3</v>
      </c>
      <c r="C7" s="64"/>
      <c r="D7" s="64"/>
      <c r="E7" s="64"/>
      <c r="F7" s="64"/>
      <c r="G7" s="64"/>
      <c r="H7" s="64"/>
      <c r="I7" s="64"/>
      <c r="J7" s="64"/>
      <c r="K7" s="64"/>
    </row>
    <row r="8" spans="1:12" s="1" customFormat="1" ht="42.75" customHeight="1" x14ac:dyDescent="0.25">
      <c r="A8" s="10"/>
      <c r="B8" s="66" t="s">
        <v>29</v>
      </c>
      <c r="C8" s="67"/>
      <c r="D8" s="67"/>
      <c r="E8" s="67"/>
      <c r="F8" s="67"/>
      <c r="G8" s="67"/>
      <c r="H8" s="67"/>
      <c r="I8" s="67"/>
      <c r="J8" s="67"/>
      <c r="K8" s="67"/>
      <c r="L8" s="44"/>
    </row>
    <row r="9" spans="1:12" s="2" customFormat="1" ht="20.100000000000001" customHeight="1" x14ac:dyDescent="0.25">
      <c r="A9" s="11" t="s">
        <v>4</v>
      </c>
      <c r="B9" s="60" t="s">
        <v>31</v>
      </c>
      <c r="C9" s="60"/>
      <c r="D9" s="60"/>
      <c r="E9" s="60"/>
      <c r="F9" s="60"/>
      <c r="G9" s="60"/>
      <c r="H9" s="60"/>
      <c r="I9" s="60"/>
      <c r="J9" s="60"/>
      <c r="K9" s="60"/>
      <c r="L9" s="37"/>
    </row>
    <row r="10" spans="1:12" s="2" customFormat="1" ht="12" customHeight="1" x14ac:dyDescent="0.25">
      <c r="A10" s="11"/>
      <c r="B10" s="12"/>
      <c r="C10" s="12"/>
      <c r="D10" s="11"/>
      <c r="E10" s="12"/>
      <c r="F10" s="12"/>
      <c r="G10" s="12"/>
      <c r="H10" s="11"/>
      <c r="I10" s="11"/>
      <c r="J10" s="12"/>
      <c r="K10" s="12"/>
      <c r="L10" s="37"/>
    </row>
    <row r="11" spans="1:12" s="2" customFormat="1" ht="110.25" x14ac:dyDescent="0.25">
      <c r="A11" s="13" t="s">
        <v>5</v>
      </c>
      <c r="B11" s="14" t="s">
        <v>6</v>
      </c>
      <c r="C11" s="14" t="s">
        <v>7</v>
      </c>
      <c r="D11" s="15" t="s">
        <v>8</v>
      </c>
      <c r="E11" s="16" t="s">
        <v>9</v>
      </c>
      <c r="F11" s="17" t="s">
        <v>10</v>
      </c>
      <c r="G11" s="15" t="s">
        <v>11</v>
      </c>
      <c r="H11" s="15" t="s">
        <v>12</v>
      </c>
      <c r="I11" s="15" t="s">
        <v>13</v>
      </c>
      <c r="J11" s="45" t="s">
        <v>14</v>
      </c>
      <c r="K11" s="45" t="s">
        <v>15</v>
      </c>
      <c r="L11" s="46" t="s">
        <v>16</v>
      </c>
    </row>
    <row r="12" spans="1:12" s="2" customFormat="1" ht="51" customHeight="1" x14ac:dyDescent="0.25">
      <c r="A12" s="18">
        <v>1</v>
      </c>
      <c r="B12" s="19" t="s">
        <v>17</v>
      </c>
      <c r="C12" s="20"/>
      <c r="D12" s="21"/>
      <c r="E12" s="22"/>
      <c r="F12" s="23"/>
      <c r="G12" s="23"/>
      <c r="H12" s="24">
        <v>1</v>
      </c>
      <c r="I12" s="24">
        <v>60</v>
      </c>
      <c r="J12" s="47"/>
      <c r="K12" s="47"/>
      <c r="L12" s="48"/>
    </row>
    <row r="13" spans="1:12" s="2" customFormat="1" ht="47.25" x14ac:dyDescent="0.25">
      <c r="A13" s="58" t="s">
        <v>18</v>
      </c>
      <c r="B13" s="20" t="s">
        <v>19</v>
      </c>
      <c r="C13" s="20" t="s">
        <v>32</v>
      </c>
      <c r="D13" s="21">
        <v>8</v>
      </c>
      <c r="E13" s="22">
        <v>40369</v>
      </c>
      <c r="F13" s="23"/>
      <c r="G13" s="23"/>
      <c r="H13" s="24">
        <v>1</v>
      </c>
      <c r="I13" s="24">
        <v>60</v>
      </c>
      <c r="J13" s="47">
        <f>G13+F13+(D13*E13)</f>
        <v>322952</v>
      </c>
      <c r="K13" s="47">
        <f>J13*I13*H13</f>
        <v>19377120</v>
      </c>
      <c r="L13" s="59" t="s">
        <v>34</v>
      </c>
    </row>
    <row r="14" spans="1:12" s="2" customFormat="1" ht="72" customHeight="1" x14ac:dyDescent="0.25">
      <c r="A14" s="58" t="s">
        <v>20</v>
      </c>
      <c r="B14" s="20" t="s">
        <v>17</v>
      </c>
      <c r="C14" s="25" t="s">
        <v>33</v>
      </c>
      <c r="D14" s="26">
        <v>24</v>
      </c>
      <c r="E14" s="22">
        <v>40369</v>
      </c>
      <c r="F14" s="23"/>
      <c r="G14" s="23"/>
      <c r="H14" s="24">
        <v>1</v>
      </c>
      <c r="I14" s="24">
        <v>60</v>
      </c>
      <c r="J14" s="47">
        <f>G14+F14+(D14*E14)</f>
        <v>968856</v>
      </c>
      <c r="K14" s="47">
        <f>J14*I14*H14</f>
        <v>58131360</v>
      </c>
      <c r="L14" s="48"/>
    </row>
    <row r="15" spans="1:12" s="2" customFormat="1" ht="54" customHeight="1" x14ac:dyDescent="0.25">
      <c r="A15" s="18">
        <v>2</v>
      </c>
      <c r="B15" s="19" t="s">
        <v>21</v>
      </c>
      <c r="C15" s="20" t="s">
        <v>22</v>
      </c>
      <c r="D15" s="26">
        <v>4</v>
      </c>
      <c r="E15" s="22">
        <v>40369</v>
      </c>
      <c r="F15" s="23"/>
      <c r="G15" s="23"/>
      <c r="H15" s="24">
        <v>1</v>
      </c>
      <c r="I15" s="24">
        <v>60</v>
      </c>
      <c r="J15" s="47">
        <f>G15+F15+(D15*E15)</f>
        <v>161476</v>
      </c>
      <c r="K15" s="47">
        <f>J15*I15*H15</f>
        <v>9688560</v>
      </c>
      <c r="L15" s="48"/>
    </row>
    <row r="16" spans="1:12" s="2" customFormat="1" ht="32.25" customHeight="1" x14ac:dyDescent="0.25">
      <c r="A16" s="18">
        <v>3</v>
      </c>
      <c r="B16" s="19" t="s">
        <v>23</v>
      </c>
      <c r="C16" s="20" t="s">
        <v>24</v>
      </c>
      <c r="D16" s="26">
        <v>4</v>
      </c>
      <c r="E16" s="22">
        <v>40369</v>
      </c>
      <c r="F16" s="23"/>
      <c r="G16" s="23"/>
      <c r="H16" s="24">
        <v>1</v>
      </c>
      <c r="I16" s="24">
        <v>60</v>
      </c>
      <c r="J16" s="47">
        <f>G16+F16+(D16*E16)</f>
        <v>161476</v>
      </c>
      <c r="K16" s="47">
        <f>J16*I16*H16</f>
        <v>9688560</v>
      </c>
      <c r="L16" s="48"/>
    </row>
    <row r="17" spans="1:12" s="2" customFormat="1" ht="26.25" customHeight="1" x14ac:dyDescent="0.25">
      <c r="A17" s="27"/>
      <c r="B17" s="61" t="s">
        <v>25</v>
      </c>
      <c r="C17" s="62"/>
      <c r="D17" s="28"/>
      <c r="E17" s="29"/>
      <c r="F17" s="29"/>
      <c r="G17" s="29"/>
      <c r="H17" s="30"/>
      <c r="I17" s="30"/>
      <c r="J17" s="49"/>
      <c r="K17" s="49">
        <f>SUM(K12:K16)</f>
        <v>96885600</v>
      </c>
      <c r="L17" s="50"/>
    </row>
    <row r="18" spans="1:12" s="2" customFormat="1" ht="20.100000000000001" customHeight="1" x14ac:dyDescent="0.25">
      <c r="A18" s="31"/>
      <c r="B18" s="32"/>
      <c r="C18" s="32"/>
      <c r="D18" s="33"/>
      <c r="E18" s="34"/>
      <c r="F18" s="34"/>
      <c r="G18" s="34"/>
      <c r="H18" s="35"/>
      <c r="I18" s="35"/>
      <c r="J18" s="34"/>
      <c r="K18" s="34"/>
      <c r="L18" s="34"/>
    </row>
    <row r="19" spans="1:12" s="2" customFormat="1" ht="20.100000000000001" customHeight="1" x14ac:dyDescent="0.25">
      <c r="A19" s="31"/>
      <c r="B19" s="32"/>
      <c r="C19" s="32"/>
      <c r="D19" s="33"/>
      <c r="E19" s="34"/>
      <c r="F19" s="34"/>
      <c r="G19" s="34"/>
      <c r="H19" s="35"/>
      <c r="I19" s="35"/>
      <c r="J19" s="34"/>
      <c r="K19" s="34"/>
      <c r="L19" s="34"/>
    </row>
    <row r="20" spans="1:12" s="2" customFormat="1" ht="20.100000000000001" customHeight="1" x14ac:dyDescent="0.25">
      <c r="A20" s="31"/>
      <c r="B20" s="32"/>
      <c r="C20" s="32"/>
      <c r="D20" s="33"/>
      <c r="E20" s="34"/>
      <c r="F20" s="34"/>
      <c r="G20" s="34"/>
      <c r="H20" s="35"/>
      <c r="I20" s="35"/>
      <c r="J20" s="34"/>
      <c r="K20" s="34"/>
      <c r="L20" s="34"/>
    </row>
    <row r="21" spans="1:12" s="2" customFormat="1" ht="20.100000000000001" customHeight="1" x14ac:dyDescent="0.25">
      <c r="A21" s="31"/>
      <c r="B21" s="32"/>
      <c r="C21" s="32"/>
      <c r="D21" s="33"/>
      <c r="E21" s="34"/>
      <c r="F21" s="34"/>
      <c r="G21" s="34"/>
      <c r="H21" s="35"/>
      <c r="I21" s="35"/>
      <c r="J21" s="34"/>
      <c r="K21" s="34"/>
      <c r="L21" s="34"/>
    </row>
    <row r="22" spans="1:12" s="2" customFormat="1" ht="27.75" customHeight="1" x14ac:dyDescent="0.25">
      <c r="A22" s="11" t="s">
        <v>26</v>
      </c>
      <c r="B22" s="60" t="s">
        <v>35</v>
      </c>
      <c r="C22" s="60"/>
      <c r="D22" s="60"/>
      <c r="E22" s="60"/>
      <c r="F22" s="60"/>
      <c r="G22" s="60"/>
      <c r="H22" s="60"/>
      <c r="I22" s="60"/>
      <c r="J22" s="60"/>
      <c r="K22" s="60"/>
      <c r="L22" s="60"/>
    </row>
    <row r="23" spans="1:12" s="2" customFormat="1" ht="20.100000000000001" customHeight="1" x14ac:dyDescent="0.25">
      <c r="A23" s="36"/>
      <c r="B23" s="37"/>
      <c r="C23" s="37"/>
      <c r="D23" s="38"/>
      <c r="E23" s="39"/>
      <c r="F23" s="37"/>
      <c r="G23" s="37"/>
      <c r="H23" s="36"/>
      <c r="I23" s="36"/>
      <c r="J23" s="37"/>
      <c r="K23" s="37"/>
      <c r="L23" s="37"/>
    </row>
    <row r="24" spans="1:12" s="2" customFormat="1" ht="110.25" x14ac:dyDescent="0.25">
      <c r="A24" s="13" t="s">
        <v>5</v>
      </c>
      <c r="B24" s="14" t="s">
        <v>6</v>
      </c>
      <c r="C24" s="14" t="s">
        <v>7</v>
      </c>
      <c r="D24" s="15" t="s">
        <v>8</v>
      </c>
      <c r="E24" s="16" t="s">
        <v>9</v>
      </c>
      <c r="F24" s="17" t="s">
        <v>10</v>
      </c>
      <c r="G24" s="15" t="s">
        <v>11</v>
      </c>
      <c r="H24" s="15" t="s">
        <v>12</v>
      </c>
      <c r="I24" s="15" t="s">
        <v>13</v>
      </c>
      <c r="J24" s="15" t="s">
        <v>14</v>
      </c>
      <c r="K24" s="15" t="s">
        <v>15</v>
      </c>
      <c r="L24" s="46" t="s">
        <v>16</v>
      </c>
    </row>
    <row r="25" spans="1:12" s="2" customFormat="1" ht="20.100000000000001" customHeight="1" x14ac:dyDescent="0.25">
      <c r="A25" s="18">
        <v>1</v>
      </c>
      <c r="B25" s="19" t="s">
        <v>17</v>
      </c>
      <c r="C25" s="20"/>
      <c r="D25" s="21"/>
      <c r="E25" s="22"/>
      <c r="F25" s="23"/>
      <c r="G25" s="23"/>
      <c r="H25" s="24"/>
      <c r="I25" s="24"/>
      <c r="J25" s="23"/>
      <c r="K25" s="23"/>
      <c r="L25" s="48"/>
    </row>
    <row r="26" spans="1:12" s="2" customFormat="1" ht="85.5" customHeight="1" x14ac:dyDescent="0.25">
      <c r="A26" s="58" t="s">
        <v>18</v>
      </c>
      <c r="B26" s="20" t="s">
        <v>19</v>
      </c>
      <c r="C26" s="20" t="s">
        <v>32</v>
      </c>
      <c r="D26" s="21">
        <v>4</v>
      </c>
      <c r="E26" s="22">
        <v>40369</v>
      </c>
      <c r="F26" s="23"/>
      <c r="G26" s="23"/>
      <c r="H26" s="24">
        <v>1</v>
      </c>
      <c r="I26" s="24">
        <v>60</v>
      </c>
      <c r="J26" s="47">
        <f>G26+F26+(D26*E26)</f>
        <v>161476</v>
      </c>
      <c r="K26" s="47">
        <f>J26*I26*H26</f>
        <v>9688560</v>
      </c>
      <c r="L26" s="59" t="s">
        <v>34</v>
      </c>
    </row>
    <row r="27" spans="1:12" s="2" customFormat="1" ht="66" customHeight="1" x14ac:dyDescent="0.25">
      <c r="A27" s="58" t="s">
        <v>20</v>
      </c>
      <c r="B27" s="20" t="s">
        <v>17</v>
      </c>
      <c r="C27" s="25" t="s">
        <v>33</v>
      </c>
      <c r="D27" s="21">
        <v>12</v>
      </c>
      <c r="E27" s="22">
        <v>40369</v>
      </c>
      <c r="F27" s="23"/>
      <c r="G27" s="23"/>
      <c r="H27" s="24">
        <v>1</v>
      </c>
      <c r="I27" s="24">
        <v>60</v>
      </c>
      <c r="J27" s="47">
        <f>G27+F27+(D27*E27)</f>
        <v>484428</v>
      </c>
      <c r="K27" s="47">
        <f>J27*I27*H27</f>
        <v>29065680</v>
      </c>
      <c r="L27" s="48"/>
    </row>
    <row r="28" spans="1:12" s="2" customFormat="1" ht="56.25" customHeight="1" x14ac:dyDescent="0.25">
      <c r="A28" s="18">
        <v>2</v>
      </c>
      <c r="B28" s="19" t="s">
        <v>21</v>
      </c>
      <c r="C28" s="20" t="s">
        <v>22</v>
      </c>
      <c r="D28" s="26">
        <v>4</v>
      </c>
      <c r="E28" s="22">
        <v>40369</v>
      </c>
      <c r="F28" s="23"/>
      <c r="G28" s="23"/>
      <c r="H28" s="24">
        <v>1</v>
      </c>
      <c r="I28" s="24">
        <v>60</v>
      </c>
      <c r="J28" s="47">
        <f t="shared" ref="J28:J29" si="0">G28+F28+(D28*E28)</f>
        <v>161476</v>
      </c>
      <c r="K28" s="47">
        <f>J28*I28*H28</f>
        <v>9688560</v>
      </c>
      <c r="L28" s="48"/>
    </row>
    <row r="29" spans="1:12" s="2" customFormat="1" ht="38.25" customHeight="1" x14ac:dyDescent="0.25">
      <c r="A29" s="18">
        <v>3</v>
      </c>
      <c r="B29" s="19" t="s">
        <v>23</v>
      </c>
      <c r="C29" s="20" t="s">
        <v>24</v>
      </c>
      <c r="D29" s="26">
        <v>4</v>
      </c>
      <c r="E29" s="22">
        <v>40369</v>
      </c>
      <c r="F29" s="23"/>
      <c r="G29" s="23"/>
      <c r="H29" s="24">
        <v>1</v>
      </c>
      <c r="I29" s="24">
        <v>60</v>
      </c>
      <c r="J29" s="47">
        <f t="shared" si="0"/>
        <v>161476</v>
      </c>
      <c r="K29" s="47">
        <f>J29*I29*H29</f>
        <v>9688560</v>
      </c>
      <c r="L29" s="48"/>
    </row>
    <row r="30" spans="1:12" s="2" customFormat="1" ht="27.75" customHeight="1" thickBot="1" x14ac:dyDescent="0.3">
      <c r="A30" s="27"/>
      <c r="B30" s="61" t="s">
        <v>25</v>
      </c>
      <c r="C30" s="62"/>
      <c r="D30" s="28"/>
      <c r="E30" s="70"/>
      <c r="F30" s="29"/>
      <c r="G30" s="73"/>
      <c r="H30" s="30"/>
      <c r="I30" s="30"/>
      <c r="J30" s="72"/>
      <c r="K30" s="49">
        <f>SUM(K25:K29)</f>
        <v>58131360</v>
      </c>
      <c r="L30" s="50"/>
    </row>
    <row r="31" spans="1:12" s="2" customFormat="1" ht="159" customHeight="1" x14ac:dyDescent="0.25">
      <c r="A31" s="31"/>
      <c r="B31" s="32"/>
      <c r="C31" s="32"/>
      <c r="D31" s="33"/>
      <c r="E31" s="71"/>
      <c r="F31" s="34"/>
      <c r="G31" s="74"/>
      <c r="H31" s="35"/>
      <c r="I31" s="35"/>
      <c r="J31" s="71"/>
      <c r="K31" s="34"/>
      <c r="L31" s="34"/>
    </row>
    <row r="32" spans="1:12" s="2" customFormat="1" ht="29.25" customHeight="1" x14ac:dyDescent="0.25">
      <c r="A32" s="11" t="s">
        <v>27</v>
      </c>
      <c r="B32" s="60" t="s">
        <v>28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</row>
    <row r="33" spans="1:12" s="3" customFormat="1" ht="15.75" x14ac:dyDescent="0.25">
      <c r="A33" s="40"/>
      <c r="B33" s="40"/>
      <c r="C33" s="40"/>
      <c r="D33" s="41"/>
      <c r="E33" s="40"/>
      <c r="F33" s="40"/>
      <c r="G33" s="40"/>
      <c r="H33" s="41"/>
      <c r="I33" s="41"/>
      <c r="J33" s="40"/>
      <c r="K33" s="40"/>
      <c r="L33" s="40"/>
    </row>
    <row r="34" spans="1:12" s="3" customFormat="1" ht="15.75" x14ac:dyDescent="0.25">
      <c r="A34" s="40"/>
      <c r="B34" s="40"/>
      <c r="C34" s="40"/>
      <c r="D34" s="41"/>
      <c r="E34" s="40"/>
      <c r="F34" s="40"/>
      <c r="G34" s="40"/>
      <c r="H34" s="41"/>
      <c r="I34" s="41"/>
      <c r="J34" s="40"/>
      <c r="K34" s="40"/>
      <c r="L34" s="40"/>
    </row>
    <row r="35" spans="1:12" s="3" customFormat="1" ht="15.75" x14ac:dyDescent="0.25">
      <c r="A35" s="40"/>
      <c r="B35" s="40"/>
      <c r="C35" s="40"/>
      <c r="D35" s="41"/>
      <c r="E35" s="40"/>
      <c r="F35" s="40"/>
      <c r="G35" s="40"/>
      <c r="H35" s="41"/>
      <c r="I35" s="41"/>
      <c r="J35" s="40"/>
      <c r="K35" s="40"/>
      <c r="L35" s="40"/>
    </row>
    <row r="36" spans="1:12" s="3" customFormat="1" ht="15.75" x14ac:dyDescent="0.25">
      <c r="A36" s="40"/>
      <c r="B36" s="40"/>
      <c r="C36" s="40"/>
      <c r="D36" s="41"/>
      <c r="E36" s="40"/>
      <c r="F36" s="40"/>
      <c r="G36" s="40"/>
      <c r="H36" s="41"/>
      <c r="I36" s="41"/>
      <c r="J36" s="40"/>
      <c r="K36" s="40"/>
      <c r="L36" s="40"/>
    </row>
    <row r="37" spans="1:12" s="3" customFormat="1" ht="15.75" x14ac:dyDescent="0.25">
      <c r="A37" s="40"/>
      <c r="B37" s="40"/>
      <c r="C37" s="40"/>
      <c r="D37" s="41"/>
      <c r="E37" s="40"/>
      <c r="F37" s="40"/>
      <c r="G37" s="40"/>
      <c r="H37" s="41"/>
      <c r="I37" s="41"/>
      <c r="J37" s="40"/>
      <c r="K37" s="40"/>
      <c r="L37" s="40"/>
    </row>
    <row r="38" spans="1:12" s="3" customFormat="1" ht="15.75" x14ac:dyDescent="0.25">
      <c r="A38" s="40"/>
      <c r="B38" s="40"/>
      <c r="C38" s="40"/>
      <c r="D38" s="41"/>
      <c r="E38" s="40"/>
      <c r="F38" s="40"/>
      <c r="G38" s="40"/>
      <c r="H38" s="41"/>
      <c r="I38" s="41"/>
      <c r="J38" s="40"/>
      <c r="K38" s="40"/>
      <c r="L38" s="40"/>
    </row>
    <row r="39" spans="1:12" s="3" customFormat="1" ht="15.75" x14ac:dyDescent="0.25">
      <c r="A39" s="40"/>
      <c r="B39" s="40"/>
      <c r="C39" s="40"/>
      <c r="D39" s="41"/>
      <c r="E39" s="40"/>
      <c r="F39" s="40"/>
      <c r="G39" s="40"/>
      <c r="H39" s="41"/>
      <c r="I39" s="41"/>
      <c r="J39" s="40"/>
      <c r="K39" s="40"/>
      <c r="L39" s="40"/>
    </row>
    <row r="40" spans="1:12" s="3" customFormat="1" ht="15.75" x14ac:dyDescent="0.25">
      <c r="A40" s="40"/>
      <c r="B40" s="40"/>
      <c r="C40" s="40"/>
      <c r="D40" s="41"/>
      <c r="E40" s="40"/>
      <c r="F40" s="40"/>
      <c r="G40" s="40"/>
      <c r="H40" s="41"/>
      <c r="I40" s="41"/>
      <c r="J40" s="40"/>
      <c r="K40" s="40"/>
      <c r="L40" s="40"/>
    </row>
    <row r="41" spans="1:12" s="3" customFormat="1" ht="15.75" x14ac:dyDescent="0.25">
      <c r="A41" s="40"/>
      <c r="B41" s="40"/>
      <c r="C41" s="40"/>
      <c r="D41" s="41"/>
      <c r="E41" s="40"/>
      <c r="F41" s="40"/>
      <c r="G41" s="40"/>
      <c r="H41" s="41"/>
      <c r="I41" s="41"/>
      <c r="J41" s="40"/>
      <c r="K41" s="40"/>
      <c r="L41" s="40"/>
    </row>
    <row r="42" spans="1:12" s="3" customFormat="1" ht="15.75" x14ac:dyDescent="0.25">
      <c r="A42" s="40"/>
      <c r="B42" s="40"/>
      <c r="C42" s="40"/>
      <c r="D42" s="41"/>
      <c r="E42" s="40"/>
      <c r="F42" s="40"/>
      <c r="G42" s="40"/>
      <c r="H42" s="41"/>
      <c r="I42" s="41"/>
      <c r="J42" s="40"/>
      <c r="K42" s="40"/>
      <c r="L42" s="40"/>
    </row>
    <row r="43" spans="1:12" s="3" customFormat="1" ht="15.75" x14ac:dyDescent="0.25">
      <c r="A43" s="40"/>
      <c r="B43" s="40"/>
      <c r="C43" s="40"/>
      <c r="D43" s="41"/>
      <c r="E43" s="40"/>
      <c r="F43" s="40"/>
      <c r="G43" s="40"/>
      <c r="H43" s="41"/>
      <c r="I43" s="41"/>
      <c r="J43" s="40"/>
      <c r="K43" s="40"/>
      <c r="L43" s="40"/>
    </row>
    <row r="44" spans="1:12" s="3" customFormat="1" ht="15.75" x14ac:dyDescent="0.25">
      <c r="A44" s="40"/>
      <c r="B44" s="40"/>
      <c r="C44" s="40"/>
      <c r="D44" s="41"/>
      <c r="E44" s="40"/>
      <c r="F44" s="40"/>
      <c r="G44" s="40"/>
      <c r="H44" s="41"/>
      <c r="I44" s="41"/>
      <c r="J44" s="40"/>
      <c r="K44" s="40"/>
      <c r="L44" s="40"/>
    </row>
    <row r="45" spans="1:12" s="3" customFormat="1" ht="15.75" x14ac:dyDescent="0.25">
      <c r="A45" s="40"/>
      <c r="B45" s="40"/>
      <c r="C45" s="40"/>
      <c r="D45" s="41"/>
      <c r="E45" s="40"/>
      <c r="F45" s="40"/>
      <c r="G45" s="40"/>
      <c r="H45" s="41"/>
      <c r="I45" s="41"/>
      <c r="J45" s="40"/>
      <c r="K45" s="40"/>
      <c r="L45" s="40"/>
    </row>
    <row r="46" spans="1:12" s="3" customFormat="1" ht="15.75" x14ac:dyDescent="0.25">
      <c r="A46" s="40"/>
      <c r="B46" s="40"/>
      <c r="C46" s="40"/>
      <c r="D46" s="41"/>
      <c r="E46" s="40"/>
      <c r="F46" s="40"/>
      <c r="G46" s="40"/>
      <c r="H46" s="41"/>
      <c r="I46" s="41"/>
      <c r="J46" s="40"/>
      <c r="K46" s="40"/>
      <c r="L46" s="40"/>
    </row>
    <row r="47" spans="1:12" s="3" customFormat="1" ht="15.75" x14ac:dyDescent="0.25">
      <c r="A47" s="40"/>
      <c r="B47" s="40"/>
      <c r="C47" s="40"/>
      <c r="D47" s="41"/>
      <c r="E47" s="40"/>
      <c r="F47" s="40"/>
      <c r="G47" s="40"/>
      <c r="H47" s="41"/>
      <c r="I47" s="41"/>
      <c r="J47" s="40"/>
      <c r="K47" s="40"/>
      <c r="L47" s="40"/>
    </row>
    <row r="48" spans="1:12" s="3" customFormat="1" ht="15.75" x14ac:dyDescent="0.25">
      <c r="A48" s="40"/>
      <c r="B48" s="40"/>
      <c r="C48" s="40"/>
      <c r="D48" s="41"/>
      <c r="E48" s="40"/>
      <c r="F48" s="40"/>
      <c r="G48" s="40"/>
      <c r="H48" s="41"/>
      <c r="I48" s="41"/>
      <c r="J48" s="40"/>
      <c r="K48" s="40"/>
      <c r="L48" s="40"/>
    </row>
    <row r="49" spans="1:12" s="3" customFormat="1" ht="15.75" x14ac:dyDescent="0.25">
      <c r="A49" s="40"/>
      <c r="B49" s="40"/>
      <c r="C49" s="40"/>
      <c r="D49" s="41"/>
      <c r="E49" s="40"/>
      <c r="F49" s="40"/>
      <c r="G49" s="40"/>
      <c r="H49" s="41"/>
      <c r="I49" s="41"/>
      <c r="J49" s="40"/>
      <c r="K49" s="40"/>
      <c r="L49" s="40"/>
    </row>
    <row r="50" spans="1:12" s="3" customFormat="1" ht="15.75" x14ac:dyDescent="0.25">
      <c r="A50" s="40"/>
      <c r="B50" s="40"/>
      <c r="C50" s="40"/>
      <c r="D50" s="41"/>
      <c r="E50" s="40"/>
      <c r="F50" s="40"/>
      <c r="G50" s="40"/>
      <c r="H50" s="41"/>
      <c r="I50" s="41"/>
      <c r="J50" s="40"/>
      <c r="K50" s="51"/>
      <c r="L50" s="51"/>
    </row>
    <row r="51" spans="1:12" s="3" customFormat="1" ht="15.75" x14ac:dyDescent="0.25">
      <c r="A51" s="40"/>
      <c r="B51" s="40"/>
      <c r="C51" s="40"/>
      <c r="D51" s="41"/>
      <c r="E51" s="40"/>
      <c r="F51" s="40"/>
      <c r="G51" s="40"/>
      <c r="H51" s="41"/>
      <c r="I51" s="41"/>
      <c r="J51" s="40"/>
      <c r="K51" s="51"/>
      <c r="L51" s="51"/>
    </row>
    <row r="52" spans="1:12" s="3" customFormat="1" ht="15.75" x14ac:dyDescent="0.25">
      <c r="A52" s="40"/>
      <c r="B52" s="40"/>
      <c r="C52" s="40"/>
      <c r="D52" s="41"/>
      <c r="E52" s="40"/>
      <c r="F52" s="40"/>
      <c r="G52" s="40"/>
      <c r="H52" s="41"/>
      <c r="I52" s="41"/>
      <c r="J52" s="40"/>
      <c r="K52" s="51"/>
      <c r="L52" s="51"/>
    </row>
    <row r="53" spans="1:12" s="3" customFormat="1" ht="15.75" x14ac:dyDescent="0.25">
      <c r="A53" s="40"/>
      <c r="B53" s="40"/>
      <c r="C53" s="40"/>
      <c r="D53" s="41"/>
      <c r="E53" s="40"/>
      <c r="F53" s="40"/>
      <c r="G53" s="40"/>
      <c r="H53" s="41"/>
      <c r="I53" s="41"/>
      <c r="J53" s="40"/>
      <c r="K53" s="51"/>
      <c r="L53" s="51"/>
    </row>
    <row r="54" spans="1:12" s="3" customFormat="1" ht="15.75" x14ac:dyDescent="0.25">
      <c r="A54" s="40"/>
      <c r="B54" s="40"/>
      <c r="C54" s="40"/>
      <c r="D54" s="41"/>
      <c r="E54" s="40"/>
      <c r="F54" s="40"/>
      <c r="G54" s="40"/>
      <c r="H54" s="41"/>
      <c r="I54" s="41"/>
      <c r="J54" s="40"/>
      <c r="K54" s="51"/>
      <c r="L54" s="51"/>
    </row>
    <row r="55" spans="1:12" s="3" customFormat="1" ht="15.75" x14ac:dyDescent="0.25">
      <c r="A55" s="40"/>
      <c r="B55" s="40"/>
      <c r="C55" s="40"/>
      <c r="D55" s="41"/>
      <c r="E55" s="40"/>
      <c r="F55" s="40"/>
      <c r="G55" s="40"/>
      <c r="H55" s="41"/>
      <c r="I55" s="41"/>
      <c r="J55" s="40"/>
      <c r="K55" s="51"/>
      <c r="L55" s="51"/>
    </row>
    <row r="56" spans="1:12" s="3" customFormat="1" ht="15.75" x14ac:dyDescent="0.25">
      <c r="A56" s="40"/>
      <c r="B56" s="40"/>
      <c r="C56" s="40"/>
      <c r="D56" s="41"/>
      <c r="E56" s="40"/>
      <c r="F56" s="40"/>
      <c r="G56" s="40"/>
      <c r="H56" s="41"/>
      <c r="I56" s="41"/>
      <c r="J56" s="40"/>
      <c r="K56" s="51"/>
      <c r="L56" s="51"/>
    </row>
    <row r="57" spans="1:12" s="3" customFormat="1" ht="15.75" x14ac:dyDescent="0.25">
      <c r="A57" s="40"/>
      <c r="B57" s="40"/>
      <c r="C57" s="40"/>
      <c r="D57" s="41"/>
      <c r="E57" s="40"/>
      <c r="F57" s="40"/>
      <c r="G57" s="40"/>
      <c r="H57" s="41"/>
      <c r="I57" s="41"/>
      <c r="J57" s="40"/>
      <c r="K57" s="51"/>
      <c r="L57" s="51"/>
    </row>
    <row r="58" spans="1:12" s="3" customFormat="1" ht="15.75" x14ac:dyDescent="0.25">
      <c r="A58" s="40"/>
      <c r="B58" s="40"/>
      <c r="C58" s="40"/>
      <c r="D58" s="41"/>
      <c r="E58" s="40"/>
      <c r="F58" s="40"/>
      <c r="G58" s="40"/>
      <c r="H58" s="41"/>
      <c r="I58" s="41"/>
      <c r="J58" s="40"/>
      <c r="K58" s="51"/>
      <c r="L58" s="51"/>
    </row>
    <row r="59" spans="1:12" s="3" customFormat="1" ht="15.75" x14ac:dyDescent="0.25">
      <c r="A59" s="40"/>
      <c r="B59" s="40"/>
      <c r="C59" s="40"/>
      <c r="D59" s="41"/>
      <c r="E59" s="40"/>
      <c r="F59" s="40"/>
      <c r="G59" s="40"/>
      <c r="H59" s="41"/>
      <c r="I59" s="41"/>
      <c r="J59" s="40"/>
      <c r="K59" s="52"/>
      <c r="L59" s="52"/>
    </row>
    <row r="60" spans="1:12" s="3" customFormat="1" ht="15.75" x14ac:dyDescent="0.25">
      <c r="A60" s="40"/>
      <c r="B60" s="40"/>
      <c r="C60" s="40"/>
      <c r="D60" s="41"/>
      <c r="E60" s="40"/>
      <c r="F60" s="40"/>
      <c r="G60" s="40"/>
      <c r="H60" s="41"/>
      <c r="I60" s="41"/>
      <c r="J60" s="40"/>
      <c r="K60" s="53">
        <f>$K$17</f>
        <v>96885600</v>
      </c>
      <c r="L60" s="52"/>
    </row>
    <row r="61" spans="1:12" s="3" customFormat="1" ht="15.75" x14ac:dyDescent="0.25">
      <c r="A61" s="40"/>
      <c r="B61" s="40"/>
      <c r="C61" s="40"/>
      <c r="D61" s="41"/>
      <c r="E61" s="40"/>
      <c r="F61" s="40"/>
      <c r="G61" s="40"/>
      <c r="H61" s="41"/>
      <c r="I61" s="41"/>
      <c r="J61" s="40"/>
      <c r="K61" s="53">
        <f>$K$30</f>
        <v>58131360</v>
      </c>
      <c r="L61" s="54"/>
    </row>
    <row r="62" spans="1:12" s="3" customFormat="1" ht="15.75" x14ac:dyDescent="0.25">
      <c r="A62" s="40"/>
      <c r="B62" s="40"/>
      <c r="C62" s="40"/>
      <c r="D62" s="41"/>
      <c r="E62" s="40"/>
      <c r="F62" s="40"/>
      <c r="G62" s="40"/>
      <c r="H62" s="41"/>
      <c r="I62" s="41"/>
      <c r="J62" s="40"/>
      <c r="K62" s="53">
        <f>K60-K61</f>
        <v>38754240</v>
      </c>
      <c r="L62" s="54">
        <f>K62/K60*100%</f>
        <v>0.4</v>
      </c>
    </row>
    <row r="63" spans="1:12" s="3" customFormat="1" ht="15.75" x14ac:dyDescent="0.25">
      <c r="A63" s="40"/>
      <c r="B63" s="40"/>
      <c r="C63" s="40"/>
      <c r="D63" s="41"/>
      <c r="E63" s="40"/>
      <c r="F63" s="40"/>
      <c r="G63" s="40"/>
      <c r="H63" s="41"/>
      <c r="I63" s="41"/>
      <c r="J63" s="40"/>
      <c r="K63" s="52"/>
      <c r="L63" s="54">
        <f>K61/K60*100%</f>
        <v>0.6</v>
      </c>
    </row>
    <row r="64" spans="1:12" s="3" customFormat="1" ht="15.75" x14ac:dyDescent="0.25">
      <c r="A64" s="40"/>
      <c r="B64" s="42"/>
      <c r="C64" s="40"/>
      <c r="D64" s="41"/>
      <c r="E64" s="40"/>
      <c r="F64" s="40"/>
      <c r="G64" s="40"/>
      <c r="H64" s="41"/>
      <c r="I64" s="41"/>
      <c r="J64" s="40"/>
      <c r="K64" s="40"/>
      <c r="L64" s="40"/>
    </row>
    <row r="65" spans="1:12" s="2" customFormat="1" ht="20.100000000000001" customHeight="1" x14ac:dyDescent="0.25">
      <c r="A65" s="36"/>
      <c r="B65" s="55"/>
      <c r="C65" s="56"/>
      <c r="D65" s="57"/>
      <c r="E65" s="56"/>
      <c r="F65" s="56"/>
      <c r="G65" s="37"/>
      <c r="H65" s="36"/>
      <c r="I65" s="36"/>
      <c r="J65" s="37"/>
      <c r="K65" s="37"/>
      <c r="L65" s="37"/>
    </row>
  </sheetData>
  <sheetProtection selectLockedCells="1" selectUnlockedCells="1"/>
  <mergeCells count="12">
    <mergeCell ref="B1:K1"/>
    <mergeCell ref="B2:K2"/>
    <mergeCell ref="B3:K3"/>
    <mergeCell ref="B7:K7"/>
    <mergeCell ref="B8:K8"/>
    <mergeCell ref="I5:K6"/>
    <mergeCell ref="A5:E6"/>
    <mergeCell ref="B9:K9"/>
    <mergeCell ref="B17:C17"/>
    <mergeCell ref="B22:L22"/>
    <mergeCell ref="B30:C30"/>
    <mergeCell ref="B32:L32"/>
  </mergeCells>
  <printOptions horizontalCentered="1" verticalCentered="1"/>
  <pageMargins left="0.27" right="0.25" top="0.18" bottom="0" header="0.25" footer="0"/>
  <pageSetup paperSize="9" scale="90" orientation="landscape" r:id="rId1"/>
  <headerFooter>
    <oddFooter xml:space="preserve">&amp;R&amp;".VnTime,Regular"&amp;14&amp;P     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TCĐT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vothuyvuongthao</dc:creator>
  <cp:lastModifiedBy>Windows User</cp:lastModifiedBy>
  <cp:lastPrinted>2022-09-23T09:13:55Z</cp:lastPrinted>
  <dcterms:created xsi:type="dcterms:W3CDTF">2016-12-01T01:46:00Z</dcterms:created>
  <dcterms:modified xsi:type="dcterms:W3CDTF">2022-09-23T09:13:57Z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1033-11.2.0.9431</vt:lpwstr>
  </property>
</Properties>
</file>